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630" yWindow="300" windowWidth="13815" windowHeight="16440" activeTab="0"/>
  </bookViews>
  <sheets>
    <sheet name="Fragen" sheetId="1" r:id="rId1"/>
    <sheet name="Impressum" sheetId="2" r:id="rId2"/>
    <sheet name="Daten" sheetId="3" state="hidden" r:id="rId3"/>
  </sheets>
  <definedNames>
    <definedName name="AW_DV">'Daten'!$F$6</definedName>
    <definedName name="AW_LST">'Daten'!$B$1:$B$4</definedName>
    <definedName name="AW_LV">'Daten'!$G$6</definedName>
    <definedName name="AW_Un">'Daten'!$E$6</definedName>
    <definedName name="DATA01">'Fragen'!$C$7:$C$11</definedName>
    <definedName name="DATA02">'Fragen'!$C$13:$C$17</definedName>
    <definedName name="DATA03">'Fragen'!$C$19:$C$38</definedName>
    <definedName name="DATA04">'Fragen'!$C$40:$C$56</definedName>
    <definedName name="DATA05">'Fragen'!$C$58:$C$67</definedName>
    <definedName name="_xlnm.Print_Titles" localSheetId="0">'Fragen'!$1:$5</definedName>
    <definedName name="NO">'Daten'!$B$4</definedName>
    <definedName name="ST_AN">'Daten'!$H$7</definedName>
    <definedName name="ST_DV">'Daten'!$F$7</definedName>
    <definedName name="ST_KA">'Daten'!$B$1</definedName>
    <definedName name="ST_LV">'Daten'!$G$7</definedName>
    <definedName name="ST_NZ">'Daten'!$B$2</definedName>
    <definedName name="ST_UN">'Daten'!$E$7</definedName>
    <definedName name="webseite">'Fragen'!#REF!</definedName>
    <definedName name="YES">'Daten'!$B$3</definedName>
  </definedNames>
  <calcPr fullCalcOnLoad="1"/>
</workbook>
</file>

<file path=xl/sharedStrings.xml><?xml version="1.0" encoding="utf-8"?>
<sst xmlns="http://schemas.openxmlformats.org/spreadsheetml/2006/main" count="164" uniqueCount="100">
  <si>
    <t>keine Angabe</t>
  </si>
  <si>
    <t>JA</t>
  </si>
  <si>
    <t>NEIN</t>
  </si>
  <si>
    <t>Anzahl</t>
  </si>
  <si>
    <t>Kategorie</t>
  </si>
  <si>
    <t>Daleth-Datenschutz</t>
  </si>
  <si>
    <t>Diethelm Dahms</t>
  </si>
  <si>
    <t>Telefon 030-91685914</t>
  </si>
  <si>
    <t>Email</t>
  </si>
  <si>
    <t>Bredereckstr. 4</t>
  </si>
  <si>
    <t>12621 Berlin</t>
  </si>
  <si>
    <t>www.daleth-datenschutz.de</t>
  </si>
  <si>
    <t>Unzureichend</t>
  </si>
  <si>
    <t>Angemessen</t>
  </si>
  <si>
    <t>Ergebnis</t>
  </si>
  <si>
    <t xml:space="preserve">Computer </t>
  </si>
  <si>
    <t>Ein Service von Daleth-Datenschutz</t>
  </si>
  <si>
    <t>Checkliste Passwortwechsel</t>
  </si>
  <si>
    <t>Netzwerk</t>
  </si>
  <si>
    <t>Router</t>
  </si>
  <si>
    <t>WLAN</t>
  </si>
  <si>
    <t>PC-Hauptbenutzer</t>
  </si>
  <si>
    <t>Kommunikation</t>
  </si>
  <si>
    <t>Handy-PIN</t>
  </si>
  <si>
    <t>Facebook</t>
  </si>
  <si>
    <t>XING</t>
  </si>
  <si>
    <t>LinkedIn</t>
  </si>
  <si>
    <t>Yappi</t>
  </si>
  <si>
    <t>Nicht zutreffend</t>
  </si>
  <si>
    <t>Leichter Bedarf</t>
  </si>
  <si>
    <t>Deutlicher Bedarf</t>
  </si>
  <si>
    <t>PC-Alltagsbenutzer 1</t>
  </si>
  <si>
    <t>PC-Alltagsbenutzer 2</t>
  </si>
  <si>
    <t>PC-Alltagsbenutzer 3</t>
  </si>
  <si>
    <t>PC-Alltagsbenutzer 4</t>
  </si>
  <si>
    <t>Amazon</t>
  </si>
  <si>
    <t>eBay</t>
  </si>
  <si>
    <t>Yatego</t>
  </si>
  <si>
    <t>Apotheke</t>
  </si>
  <si>
    <t>Shop A</t>
  </si>
  <si>
    <t>Shop B</t>
  </si>
  <si>
    <t>Shop C</t>
  </si>
  <si>
    <t>Shop D</t>
  </si>
  <si>
    <t>Shop E</t>
  </si>
  <si>
    <t>Shop F</t>
  </si>
  <si>
    <t>Email-Konto  B</t>
  </si>
  <si>
    <t>Email-Konto  C</t>
  </si>
  <si>
    <t>Email-Konto  D</t>
  </si>
  <si>
    <t>Email-Konto  E</t>
  </si>
  <si>
    <t>Email-Konto  F</t>
  </si>
  <si>
    <t>Blog 1</t>
  </si>
  <si>
    <t>Blog 2</t>
  </si>
  <si>
    <t>Blog 3</t>
  </si>
  <si>
    <t>FTP-Zugang</t>
  </si>
  <si>
    <t>Flickr</t>
  </si>
  <si>
    <t>Fotocommunity</t>
  </si>
  <si>
    <t>Netzwerkfestplatte</t>
  </si>
  <si>
    <t>Bank Konto A</t>
  </si>
  <si>
    <t>Bank Konto B</t>
  </si>
  <si>
    <t>Bank Konto C</t>
  </si>
  <si>
    <t>Bank Konto D</t>
  </si>
  <si>
    <t>Bank Konto E</t>
  </si>
  <si>
    <t>Kontoführungsprogramm A</t>
  </si>
  <si>
    <t>Kontoführungsprogramm B</t>
  </si>
  <si>
    <t>Webseite A</t>
  </si>
  <si>
    <t>Webseite B</t>
  </si>
  <si>
    <t>Webseite C</t>
  </si>
  <si>
    <t>Webseite D</t>
  </si>
  <si>
    <t>Wordpress</t>
  </si>
  <si>
    <t>Blogspot</t>
  </si>
  <si>
    <t>blog.de</t>
  </si>
  <si>
    <t>Webseiten</t>
  </si>
  <si>
    <t>&gt;</t>
  </si>
  <si>
    <t>&gt;=</t>
  </si>
  <si>
    <t>Instagram</t>
  </si>
  <si>
    <t>Kwik</t>
  </si>
  <si>
    <t>Twitter</t>
  </si>
  <si>
    <t>Pinterest</t>
  </si>
  <si>
    <t>Email-Konto A</t>
  </si>
  <si>
    <t>Tumblr</t>
  </si>
  <si>
    <t>Google+</t>
  </si>
  <si>
    <t>Klout</t>
  </si>
  <si>
    <t>FourSquare</t>
  </si>
  <si>
    <t>Kommerz</t>
  </si>
  <si>
    <t>Kontakt</t>
  </si>
  <si>
    <t>Newsletter: http://www.daleth-datenschutz.de/newsletter.html</t>
  </si>
  <si>
    <t>Notizen</t>
  </si>
  <si>
    <t>Daleth-Datenschutz - Bredereckstr. 4 - 12621 Berlin, 030-91685914</t>
  </si>
  <si>
    <t>kontakt@daleth-datenschutz.de</t>
  </si>
  <si>
    <t>Benutzung auf eigene Gefahr
Keine Gewähr für Vollständigkeit oder für die Sicherheit der Passwörter</t>
  </si>
  <si>
    <t>Wenn Sie Passwörter notieren, hinterlegen Sie diese Liste an einem sicheren Ort</t>
  </si>
  <si>
    <t>Version</t>
  </si>
  <si>
    <t>Datum</t>
  </si>
  <si>
    <t>Änderung</t>
  </si>
  <si>
    <t>V01</t>
  </si>
  <si>
    <t>Înitiale Version</t>
  </si>
  <si>
    <t>V02</t>
  </si>
  <si>
    <t>Layout verändert, div. Anbieter ergänzt</t>
  </si>
  <si>
    <t>Bitte Auswahlboxen für Antworten verwenden</t>
  </si>
  <si>
    <t>Keine Gewähr für Vollständigkeit oder für die Passwortsicherheit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</si>
</sst>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19">
    <font>
      <sz val="10"/>
      <name val="Palatino Linotype"/>
      <family val="1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erlin Sans FB"/>
      <family val="2"/>
    </font>
    <font>
      <b/>
      <sz val="12"/>
      <name val="Berlin Sans FB Demi"/>
      <family val="2"/>
    </font>
    <font>
      <b/>
      <sz val="12"/>
      <color indexed="16"/>
      <name val="Berlin Sans FB Demi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u val="single"/>
      <sz val="14"/>
      <color indexed="18"/>
      <name val="Arial"/>
      <family val="2"/>
    </font>
    <font>
      <i/>
      <sz val="10"/>
      <name val="Arial"/>
      <family val="2"/>
    </font>
    <font>
      <b/>
      <sz val="12"/>
      <color indexed="15"/>
      <name val="Arial"/>
      <family val="2"/>
    </font>
    <font>
      <b/>
      <sz val="12"/>
      <name val="Arial"/>
      <family val="2"/>
    </font>
    <font>
      <sz val="11"/>
      <color indexed="13"/>
      <name val="Arial"/>
      <family val="2"/>
    </font>
    <font>
      <sz val="12"/>
      <name val="Arial Narrow"/>
      <family val="2"/>
    </font>
    <font>
      <sz val="11.75"/>
      <name val="Arial Narrow"/>
      <family val="2"/>
    </font>
    <font>
      <b/>
      <sz val="14"/>
      <color indexed="15"/>
      <name val="Arial"/>
      <family val="2"/>
    </font>
  </fonts>
  <fills count="8">
    <fill>
      <patternFill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1"/>
        <bgColor indexed="49"/>
      </patternFill>
    </fill>
    <fill>
      <patternFill patternType="darkGray">
        <fgColor indexed="41"/>
        <bgColor indexed="40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2" borderId="0">
      <alignment horizontal="left"/>
      <protection/>
    </xf>
    <xf numFmtId="0" fontId="7" fillId="0" borderId="0">
      <alignment horizontal="left" vertical="top" wrapText="1"/>
      <protection/>
    </xf>
    <xf numFmtId="0" fontId="6" fillId="0" borderId="0">
      <alignment horizontal="left" vertical="top" wrapText="1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 indent="1"/>
    </xf>
    <xf numFmtId="164" fontId="0" fillId="0" borderId="0" xfId="0" applyNumberForma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3" fillId="3" borderId="0" xfId="20" applyFont="1" applyFill="1" applyBorder="1" applyAlignment="1">
      <alignment horizontal="center" vertical="top" wrapText="1"/>
      <protection/>
    </xf>
    <xf numFmtId="0" fontId="13" fillId="3" borderId="11" xfId="20" applyFont="1" applyFill="1" applyBorder="1" applyAlignment="1">
      <alignment horizontal="left" vertical="top"/>
      <protection/>
    </xf>
    <xf numFmtId="165" fontId="15" fillId="4" borderId="12" xfId="20" applyNumberFormat="1" applyFont="1" applyFill="1" applyBorder="1" applyAlignment="1">
      <alignment horizontal="right" vertical="top" wrapText="1"/>
      <protection/>
    </xf>
    <xf numFmtId="9" fontId="15" fillId="4" borderId="12" xfId="20" applyNumberFormat="1" applyFont="1" applyFill="1" applyBorder="1" applyAlignment="1">
      <alignment horizontal="center" vertical="top" wrapText="1"/>
      <protection/>
    </xf>
    <xf numFmtId="0" fontId="13" fillId="3" borderId="13" xfId="20" applyFont="1" applyFill="1" applyBorder="1" applyAlignment="1">
      <alignment horizontal="left" vertical="top"/>
      <protection/>
    </xf>
    <xf numFmtId="0" fontId="14" fillId="5" borderId="1" xfId="21" applyFont="1" applyFill="1" applyBorder="1" applyAlignment="1">
      <alignment horizontal="left" vertical="top" wrapText="1"/>
      <protection/>
    </xf>
    <xf numFmtId="0" fontId="13" fillId="3" borderId="1" xfId="20" applyFont="1" applyFill="1" applyBorder="1" applyAlignment="1">
      <alignment horizontal="left" vertical="top"/>
      <protection/>
    </xf>
    <xf numFmtId="0" fontId="13" fillId="3" borderId="1" xfId="20" applyFont="1" applyFill="1" applyBorder="1" applyAlignment="1">
      <alignment vertical="top"/>
      <protection/>
    </xf>
    <xf numFmtId="0" fontId="13" fillId="3" borderId="4" xfId="20" applyFont="1" applyFill="1" applyBorder="1" applyAlignment="1">
      <alignment horizontal="center" vertical="top" wrapText="1"/>
      <protection/>
    </xf>
    <xf numFmtId="0" fontId="13" fillId="5" borderId="1" xfId="20" applyFont="1" applyFill="1" applyBorder="1" applyAlignment="1">
      <alignment vertical="top"/>
      <protection/>
    </xf>
    <xf numFmtId="0" fontId="13" fillId="5" borderId="2" xfId="20" applyFont="1" applyFill="1" applyBorder="1" applyAlignment="1">
      <alignment vertical="top"/>
      <protection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165" fontId="15" fillId="4" borderId="15" xfId="20" applyNumberFormat="1" applyFont="1" applyFill="1" applyBorder="1" applyAlignment="1">
      <alignment horizontal="right" vertical="top" wrapText="1"/>
      <protection/>
    </xf>
    <xf numFmtId="9" fontId="15" fillId="4" borderId="15" xfId="20" applyNumberFormat="1" applyFont="1" applyFill="1" applyBorder="1" applyAlignment="1">
      <alignment horizontal="center" vertical="top" wrapText="1"/>
      <protection/>
    </xf>
    <xf numFmtId="0" fontId="13" fillId="3" borderId="16" xfId="20" applyFont="1" applyFill="1" applyBorder="1" applyAlignment="1">
      <alignment horizontal="left" vertical="top"/>
      <protection/>
    </xf>
    <xf numFmtId="0" fontId="1" fillId="0" borderId="17" xfId="0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4" fillId="5" borderId="1" xfId="21" applyFont="1" applyFill="1" applyBorder="1" applyAlignment="1">
      <alignment horizontal="center" vertical="top" wrapText="1"/>
      <protection/>
    </xf>
    <xf numFmtId="0" fontId="14" fillId="5" borderId="0" xfId="21" applyFont="1" applyFill="1" applyBorder="1" applyAlignment="1">
      <alignment horizontal="center" vertical="top" wrapText="1"/>
      <protection/>
    </xf>
    <xf numFmtId="0" fontId="14" fillId="5" borderId="4" xfId="21" applyFont="1" applyFill="1" applyBorder="1" applyAlignment="1">
      <alignment horizontal="center" vertical="top" wrapText="1"/>
      <protection/>
    </xf>
    <xf numFmtId="0" fontId="14" fillId="5" borderId="1" xfId="21" applyFont="1" applyFill="1" applyBorder="1" applyAlignment="1">
      <alignment horizontal="left" vertical="top" wrapText="1"/>
      <protection/>
    </xf>
    <xf numFmtId="0" fontId="14" fillId="5" borderId="0" xfId="21" applyFont="1" applyFill="1" applyBorder="1" applyAlignment="1">
      <alignment horizontal="left" vertical="top" wrapText="1"/>
      <protection/>
    </xf>
    <xf numFmtId="0" fontId="14" fillId="5" borderId="4" xfId="21" applyFont="1" applyFill="1" applyBorder="1" applyAlignment="1">
      <alignment horizontal="left" vertical="top" wrapText="1"/>
      <protection/>
    </xf>
    <xf numFmtId="0" fontId="18" fillId="3" borderId="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4" fillId="6" borderId="0" xfId="18" applyFont="1" applyFill="1" applyBorder="1" applyAlignment="1">
      <alignment horizontal="left" vertical="top" wrapText="1"/>
    </xf>
    <xf numFmtId="0" fontId="4" fillId="6" borderId="4" xfId="18" applyFont="1" applyFill="1" applyBorder="1" applyAlignment="1">
      <alignment horizontal="left" vertical="top" wrapText="1"/>
    </xf>
    <xf numFmtId="0" fontId="4" fillId="6" borderId="3" xfId="18" applyFont="1" applyFill="1" applyBorder="1" applyAlignment="1">
      <alignment horizontal="left" vertical="top" wrapText="1"/>
    </xf>
    <xf numFmtId="0" fontId="4" fillId="6" borderId="20" xfId="18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4" fillId="0" borderId="3" xfId="0" applyFont="1" applyFill="1" applyBorder="1" applyAlignment="1">
      <alignment horizontal="center" vertical="top" wrapText="1"/>
    </xf>
    <xf numFmtId="0" fontId="9" fillId="7" borderId="0" xfId="0" applyFont="1" applyFill="1" applyAlignment="1">
      <alignment vertical="top" wrapText="1"/>
    </xf>
    <xf numFmtId="0" fontId="10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1" fillId="7" borderId="0" xfId="18" applyFont="1" applyFill="1" applyAlignment="1">
      <alignment horizontal="center"/>
    </xf>
    <xf numFmtId="14" fontId="1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Überschrift 1" xfId="20"/>
    <cellStyle name="Überschrift 2" xfId="21"/>
    <cellStyle name="Überschrift 3" xfId="22"/>
    <cellStyle name="Currency" xfId="23"/>
    <cellStyle name="Currency [0]" xfId="24"/>
  </cellStyles>
  <dxfs count="3">
    <dxf>
      <font>
        <b/>
        <i val="0"/>
        <color rgb="FFFFFF0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ont>
        <b val="0"/>
        <i val="0"/>
        <color auto="1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7"/>
          <c:w val="0.74375"/>
          <c:h val="0.89375"/>
        </c:manualLayout>
      </c:layout>
      <c:radarChart>
        <c:radarStyle val="filled"/>
        <c:varyColors val="1"/>
        <c:ser>
          <c:idx val="4"/>
          <c:order val="0"/>
          <c:tx>
            <c:strRef>
              <c:f>Daten!$H$7</c:f>
              <c:strCache>
                <c:ptCount val="1"/>
                <c:pt idx="0">
                  <c:v>Angemessen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Daten!$B$8:$B$12</c:f>
              <c:strCache>
                <c:ptCount val="5"/>
                <c:pt idx="0">
                  <c:v>Netzwerk</c:v>
                </c:pt>
                <c:pt idx="1">
                  <c:v>Computer </c:v>
                </c:pt>
                <c:pt idx="2">
                  <c:v>Kommunikation</c:v>
                </c:pt>
                <c:pt idx="3">
                  <c:v>Kommerz</c:v>
                </c:pt>
                <c:pt idx="4">
                  <c:v>Webseiten</c:v>
                </c:pt>
              </c:strCache>
            </c:strRef>
          </c:cat>
          <c:val>
            <c:numRef>
              <c:f>Daten!$H$8:$H$12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3"/>
          <c:order val="1"/>
          <c:tx>
            <c:strRef>
              <c:f>Daten!$G$7</c:f>
              <c:strCache>
                <c:ptCount val="1"/>
                <c:pt idx="0">
                  <c:v>Leichter Bedarf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Daten!$B$8:$B$12</c:f>
              <c:strCache>
                <c:ptCount val="5"/>
                <c:pt idx="0">
                  <c:v>Netzwerk</c:v>
                </c:pt>
                <c:pt idx="1">
                  <c:v>Computer </c:v>
                </c:pt>
                <c:pt idx="2">
                  <c:v>Kommunikation</c:v>
                </c:pt>
                <c:pt idx="3">
                  <c:v>Kommerz</c:v>
                </c:pt>
                <c:pt idx="4">
                  <c:v>Webseiten</c:v>
                </c:pt>
              </c:strCache>
            </c:strRef>
          </c:cat>
          <c:val>
            <c:numRef>
              <c:f>Daten!$G$8:$G$12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</c:ser>
        <c:ser>
          <c:idx val="1"/>
          <c:order val="2"/>
          <c:tx>
            <c:strRef>
              <c:f>Daten!$F$7</c:f>
              <c:strCache>
                <c:ptCount val="1"/>
                <c:pt idx="0">
                  <c:v>Deutlicher Bedarf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Daten!$B$8:$B$12</c:f>
              <c:strCache>
                <c:ptCount val="5"/>
                <c:pt idx="0">
                  <c:v>Netzwerk</c:v>
                </c:pt>
                <c:pt idx="1">
                  <c:v>Computer </c:v>
                </c:pt>
                <c:pt idx="2">
                  <c:v>Kommunikation</c:v>
                </c:pt>
                <c:pt idx="3">
                  <c:v>Kommerz</c:v>
                </c:pt>
                <c:pt idx="4">
                  <c:v>Webseiten</c:v>
                </c:pt>
              </c:strCache>
            </c:strRef>
          </c:cat>
          <c:val>
            <c:numRef>
              <c:f>Daten!$F$8:$F$12</c:f>
              <c:numCach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ser>
          <c:idx val="0"/>
          <c:order val="3"/>
          <c:tx>
            <c:strRef>
              <c:f>Daten!$E$7</c:f>
              <c:strCache>
                <c:ptCount val="1"/>
                <c:pt idx="0">
                  <c:v>Unzureichend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Daten!$B$8:$B$12</c:f>
              <c:strCache>
                <c:ptCount val="5"/>
                <c:pt idx="0">
                  <c:v>Netzwerk</c:v>
                </c:pt>
                <c:pt idx="1">
                  <c:v>Computer </c:v>
                </c:pt>
                <c:pt idx="2">
                  <c:v>Kommunikation</c:v>
                </c:pt>
                <c:pt idx="3">
                  <c:v>Kommerz</c:v>
                </c:pt>
                <c:pt idx="4">
                  <c:v>Webseiten</c:v>
                </c:pt>
              </c:strCache>
            </c:strRef>
          </c:cat>
          <c:val>
            <c:numRef>
              <c:f>Daten!$E$8:$E$12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2"/>
          <c:order val="4"/>
          <c:tx>
            <c:strRef>
              <c:f>Daten!$C$7</c:f>
              <c:strCache>
                <c:ptCount val="1"/>
                <c:pt idx="0">
                  <c:v>Ergebnis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Daten!$B$8:$B$12</c:f>
              <c:strCache>
                <c:ptCount val="5"/>
                <c:pt idx="0">
                  <c:v>Netzwerk</c:v>
                </c:pt>
                <c:pt idx="1">
                  <c:v>Computer </c:v>
                </c:pt>
                <c:pt idx="2">
                  <c:v>Kommunikation</c:v>
                </c:pt>
                <c:pt idx="3">
                  <c:v>Kommerz</c:v>
                </c:pt>
                <c:pt idx="4">
                  <c:v>Webseiten</c:v>
                </c:pt>
              </c:strCache>
            </c:strRef>
          </c:cat>
          <c:val>
            <c:numRef>
              <c:f>Daten!$C$8:$C$12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390093"/>
        <c:axId val="18184246"/>
      </c:radarChart>
      <c:catAx>
        <c:axId val="2439009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184246"/>
        <c:crosses val="autoZero"/>
        <c:auto val="1"/>
        <c:lblOffset val="100"/>
        <c:noMultiLvlLbl val="0"/>
      </c:catAx>
      <c:valAx>
        <c:axId val="1818424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390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944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76200</xdr:rowOff>
    </xdr:from>
    <xdr:to>
      <xdr:col>3</xdr:col>
      <xdr:colOff>2038350</xdr:colOff>
      <xdr:row>96</xdr:row>
      <xdr:rowOff>76200</xdr:rowOff>
    </xdr:to>
    <xdr:graphicFrame>
      <xdr:nvGraphicFramePr>
        <xdr:cNvPr id="1" name="Chart 31"/>
        <xdr:cNvGraphicFramePr/>
      </xdr:nvGraphicFramePr>
      <xdr:xfrm>
        <a:off x="0" y="14982825"/>
        <a:ext cx="61817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leth-datenschutz.de/" TargetMode="External" /><Relationship Id="rId2" Type="http://schemas.openxmlformats.org/officeDocument/2006/relationships/hyperlink" Target="http://bit.ly/1eYEUsM" TargetMode="External" /><Relationship Id="rId3" Type="http://schemas.openxmlformats.org/officeDocument/2006/relationships/hyperlink" Target="mailto:kontakt@daleth-datenschutz.de" TargetMode="External" /><Relationship Id="rId4" Type="http://schemas.openxmlformats.org/officeDocument/2006/relationships/hyperlink" Target="mailto:kontakt@daleth-datenschutz.de?subject=Checkliste%20Passwortwechse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d@daleth-datenschutz.de?subject=Passwort-Check" TargetMode="External" /><Relationship Id="rId2" Type="http://schemas.openxmlformats.org/officeDocument/2006/relationships/hyperlink" Target="http://www.daleth-datenschut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SheetLayoutView="100" workbookViewId="0" topLeftCell="A1">
      <selection activeCell="A7" sqref="A7"/>
    </sheetView>
  </sheetViews>
  <sheetFormatPr defaultColWidth="11.421875" defaultRowHeight="15"/>
  <cols>
    <col min="1" max="1" width="20.7109375" style="1" customWidth="1"/>
    <col min="2" max="2" width="25.7109375" style="0" customWidth="1"/>
    <col min="3" max="3" width="15.7109375" style="12" customWidth="1"/>
    <col min="4" max="4" width="30.7109375" style="0" customWidth="1"/>
  </cols>
  <sheetData>
    <row r="1" spans="1:4" ht="18.75" customHeight="1">
      <c r="A1" s="47" t="s">
        <v>17</v>
      </c>
      <c r="B1" s="47"/>
      <c r="C1" s="47"/>
      <c r="D1" s="47"/>
    </row>
    <row r="2" spans="1:4" ht="15" customHeight="1">
      <c r="A2" s="63" t="s">
        <v>16</v>
      </c>
      <c r="B2" s="64"/>
      <c r="C2" s="64"/>
      <c r="D2" s="65"/>
    </row>
    <row r="3" spans="1:4" ht="15" customHeight="1">
      <c r="A3" s="66" t="s">
        <v>98</v>
      </c>
      <c r="B3" s="55"/>
      <c r="C3" s="55"/>
      <c r="D3" s="67"/>
    </row>
    <row r="4" spans="1:4" ht="15" customHeight="1">
      <c r="A4" s="41" t="s">
        <v>99</v>
      </c>
      <c r="B4" s="42"/>
      <c r="C4" s="42"/>
      <c r="D4" s="43"/>
    </row>
    <row r="5" spans="1:4" ht="15" customHeight="1">
      <c r="A5" s="68" t="s">
        <v>90</v>
      </c>
      <c r="B5" s="56"/>
      <c r="C5" s="56"/>
      <c r="D5" s="69"/>
    </row>
    <row r="6" spans="1:4" ht="15.75">
      <c r="A6" s="23" t="s">
        <v>18</v>
      </c>
      <c r="B6" s="24" t="str">
        <f>IF(C6&lt;AW_Un,ST_UN,IF(AND(C6&gt;=AW_Un,C6&lt;AW_DV),ST_DV,IF(AND(C6&gt;=AW_DV,C6&lt;AW_LV),ST_LV,IF(C6&gt;=AW_LV,ST_AN,"!"))))</f>
        <v>Unzureichend</v>
      </c>
      <c r="C6" s="25">
        <f>COUNTIF(DATA01,YES)/(COUNTIF(DATA01,"&lt;&gt;")-COUNTIF(DATA01,ST_NZ))</f>
        <v>0</v>
      </c>
      <c r="D6" s="26" t="s">
        <v>86</v>
      </c>
    </row>
    <row r="7" spans="1:4" ht="15.75">
      <c r="A7" s="27"/>
      <c r="B7" s="33" t="s">
        <v>19</v>
      </c>
      <c r="C7" s="33" t="s">
        <v>0</v>
      </c>
      <c r="D7" s="48"/>
    </row>
    <row r="8" spans="1:4" ht="15.75">
      <c r="A8" s="27"/>
      <c r="B8" s="34" t="s">
        <v>20</v>
      </c>
      <c r="C8" s="34" t="s">
        <v>0</v>
      </c>
      <c r="D8" s="49"/>
    </row>
    <row r="9" spans="1:4" ht="15.75">
      <c r="A9" s="27"/>
      <c r="B9" s="34" t="s">
        <v>23</v>
      </c>
      <c r="C9" s="34" t="s">
        <v>0</v>
      </c>
      <c r="D9" s="49"/>
    </row>
    <row r="10" spans="1:4" ht="15.75">
      <c r="A10" s="27"/>
      <c r="B10" s="34" t="s">
        <v>53</v>
      </c>
      <c r="C10" s="34" t="s">
        <v>0</v>
      </c>
      <c r="D10" s="49"/>
    </row>
    <row r="11" spans="1:4" ht="15.75">
      <c r="A11" s="27"/>
      <c r="B11" s="34" t="s">
        <v>56</v>
      </c>
      <c r="C11" s="34" t="s">
        <v>0</v>
      </c>
      <c r="D11" s="49"/>
    </row>
    <row r="12" spans="1:4" ht="15.75">
      <c r="A12" s="28" t="s">
        <v>15</v>
      </c>
      <c r="B12" s="35" t="str">
        <f>IF(C12&lt;AW_Un,ST_UN,IF(AND(C12&gt;=AW_Un,C12&lt;AW_DV),ST_DV,IF(AND(C12&gt;=AW_DV,C12&lt;AW_LV),ST_LV,IF(C12&gt;=AW_LV,ST_AN,"!"))))</f>
        <v>Unzureichend</v>
      </c>
      <c r="C12" s="36">
        <f>COUNTIF(DATA02,YES)/(COUNTIF(DATA02,"&lt;&gt;")-COUNTIF(DATA02,ST_NZ))</f>
        <v>0</v>
      </c>
      <c r="D12" s="37" t="s">
        <v>86</v>
      </c>
    </row>
    <row r="13" spans="1:4" ht="15.75">
      <c r="A13" s="27"/>
      <c r="B13" s="34" t="s">
        <v>21</v>
      </c>
      <c r="C13" s="34" t="s">
        <v>0</v>
      </c>
      <c r="D13" s="49"/>
    </row>
    <row r="14" spans="1:4" ht="15.75">
      <c r="A14" s="27"/>
      <c r="B14" s="34" t="s">
        <v>31</v>
      </c>
      <c r="C14" s="34" t="s">
        <v>0</v>
      </c>
      <c r="D14" s="49"/>
    </row>
    <row r="15" spans="1:4" ht="15.75">
      <c r="A15" s="27"/>
      <c r="B15" s="34" t="s">
        <v>32</v>
      </c>
      <c r="C15" s="34" t="s">
        <v>0</v>
      </c>
      <c r="D15" s="49"/>
    </row>
    <row r="16" spans="1:4" ht="15.75">
      <c r="A16" s="27"/>
      <c r="B16" s="34" t="s">
        <v>33</v>
      </c>
      <c r="C16" s="34" t="s">
        <v>0</v>
      </c>
      <c r="D16" s="49"/>
    </row>
    <row r="17" spans="1:4" ht="15.75">
      <c r="A17" s="27"/>
      <c r="B17" s="34" t="s">
        <v>34</v>
      </c>
      <c r="C17" s="34" t="s">
        <v>0</v>
      </c>
      <c r="D17" s="49"/>
    </row>
    <row r="18" spans="1:4" ht="15.75">
      <c r="A18" s="28" t="s">
        <v>22</v>
      </c>
      <c r="B18" s="35" t="str">
        <f>IF(C18&lt;AW_Un,ST_UN,IF(AND(C18&gt;=AW_Un,C18&lt;AW_DV),ST_DV,IF(AND(C18&gt;=AW_DV,C18&lt;AW_LV),ST_LV,IF(C18&gt;=AW_LV,ST_AN,"!"))))</f>
        <v>Unzureichend</v>
      </c>
      <c r="C18" s="36">
        <f>COUNTIF(DATA03,YES)/(COUNTIF(DATA03,"&lt;&gt;")-COUNTIF(DATA03,ST_NZ))</f>
        <v>0</v>
      </c>
      <c r="D18" s="37" t="s">
        <v>86</v>
      </c>
    </row>
    <row r="19" spans="1:4" ht="15.75">
      <c r="A19" s="27"/>
      <c r="B19" s="34" t="s">
        <v>78</v>
      </c>
      <c r="C19" s="34" t="s">
        <v>0</v>
      </c>
      <c r="D19" s="49"/>
    </row>
    <row r="20" spans="1:4" ht="15.75">
      <c r="A20" s="27"/>
      <c r="B20" s="34" t="s">
        <v>45</v>
      </c>
      <c r="C20" s="34" t="s">
        <v>0</v>
      </c>
      <c r="D20" s="49"/>
    </row>
    <row r="21" spans="1:4" ht="15.75">
      <c r="A21" s="27"/>
      <c r="B21" s="34" t="s">
        <v>46</v>
      </c>
      <c r="C21" s="34" t="s">
        <v>0</v>
      </c>
      <c r="D21" s="49"/>
    </row>
    <row r="22" spans="1:4" ht="15.75">
      <c r="A22" s="27"/>
      <c r="B22" s="34" t="s">
        <v>47</v>
      </c>
      <c r="C22" s="34" t="s">
        <v>0</v>
      </c>
      <c r="D22" s="49"/>
    </row>
    <row r="23" spans="1:4" ht="15.75">
      <c r="A23" s="27"/>
      <c r="B23" s="34" t="s">
        <v>48</v>
      </c>
      <c r="C23" s="34" t="s">
        <v>0</v>
      </c>
      <c r="D23" s="49"/>
    </row>
    <row r="24" spans="1:4" ht="15.75">
      <c r="A24" s="27"/>
      <c r="B24" s="34" t="s">
        <v>49</v>
      </c>
      <c r="C24" s="34" t="s">
        <v>0</v>
      </c>
      <c r="D24" s="49"/>
    </row>
    <row r="25" spans="1:4" ht="15.75">
      <c r="A25" s="27"/>
      <c r="B25" s="34" t="s">
        <v>24</v>
      </c>
      <c r="C25" s="34" t="s">
        <v>0</v>
      </c>
      <c r="D25" s="49"/>
    </row>
    <row r="26" spans="1:4" ht="15.75">
      <c r="A26" s="27"/>
      <c r="B26" s="34" t="s">
        <v>76</v>
      </c>
      <c r="C26" s="34" t="s">
        <v>0</v>
      </c>
      <c r="D26" s="49"/>
    </row>
    <row r="27" spans="1:4" ht="15.75">
      <c r="A27" s="27"/>
      <c r="B27" s="34" t="s">
        <v>77</v>
      </c>
      <c r="C27" s="34" t="s">
        <v>0</v>
      </c>
      <c r="D27" s="49"/>
    </row>
    <row r="28" spans="1:4" ht="15.75">
      <c r="A28" s="27"/>
      <c r="B28" s="34" t="s">
        <v>74</v>
      </c>
      <c r="C28" s="34" t="s">
        <v>0</v>
      </c>
      <c r="D28" s="49"/>
    </row>
    <row r="29" spans="1:4" ht="15.75">
      <c r="A29" s="27"/>
      <c r="B29" s="34" t="s">
        <v>79</v>
      </c>
      <c r="C29" s="34" t="s">
        <v>0</v>
      </c>
      <c r="D29" s="49"/>
    </row>
    <row r="30" spans="1:4" ht="15.75">
      <c r="A30" s="27"/>
      <c r="B30" s="34" t="s">
        <v>80</v>
      </c>
      <c r="C30" s="34" t="s">
        <v>0</v>
      </c>
      <c r="D30" s="49"/>
    </row>
    <row r="31" spans="1:4" ht="15.75">
      <c r="A31" s="27"/>
      <c r="B31" s="34" t="s">
        <v>81</v>
      </c>
      <c r="C31" s="34" t="s">
        <v>0</v>
      </c>
      <c r="D31" s="49"/>
    </row>
    <row r="32" spans="1:4" ht="15.75">
      <c r="A32" s="27"/>
      <c r="B32" s="34" t="s">
        <v>82</v>
      </c>
      <c r="C32" s="34" t="s">
        <v>0</v>
      </c>
      <c r="D32" s="49"/>
    </row>
    <row r="33" spans="1:4" ht="15.75">
      <c r="A33" s="27"/>
      <c r="B33" s="34" t="s">
        <v>25</v>
      </c>
      <c r="C33" s="34" t="s">
        <v>0</v>
      </c>
      <c r="D33" s="49"/>
    </row>
    <row r="34" spans="1:4" ht="15.75">
      <c r="A34" s="27"/>
      <c r="B34" s="34" t="s">
        <v>26</v>
      </c>
      <c r="C34" s="34" t="s">
        <v>0</v>
      </c>
      <c r="D34" s="49"/>
    </row>
    <row r="35" spans="1:4" ht="15.75">
      <c r="A35" s="27"/>
      <c r="B35" s="34" t="s">
        <v>54</v>
      </c>
      <c r="C35" s="34" t="s">
        <v>0</v>
      </c>
      <c r="D35" s="49"/>
    </row>
    <row r="36" spans="1:4" ht="15.75">
      <c r="A36" s="27"/>
      <c r="B36" s="34" t="s">
        <v>55</v>
      </c>
      <c r="C36" s="34" t="s">
        <v>0</v>
      </c>
      <c r="D36" s="49"/>
    </row>
    <row r="37" spans="1:4" ht="15.75">
      <c r="A37" s="27"/>
      <c r="B37" s="34" t="s">
        <v>75</v>
      </c>
      <c r="C37" s="34" t="s">
        <v>0</v>
      </c>
      <c r="D37" s="49"/>
    </row>
    <row r="38" spans="1:4" ht="15.75">
      <c r="A38" s="27"/>
      <c r="B38" s="34" t="s">
        <v>27</v>
      </c>
      <c r="C38" s="34" t="s">
        <v>0</v>
      </c>
      <c r="D38" s="49"/>
    </row>
    <row r="39" spans="1:4" ht="15.75">
      <c r="A39" s="28" t="s">
        <v>83</v>
      </c>
      <c r="B39" s="35" t="str">
        <f>IF(C39&lt;AW_Un,ST_UN,IF(AND(C39&gt;=AW_Un,C39&lt;AW_DV),ST_DV,IF(AND(C39&gt;=AW_DV,C39&lt;AW_LV),ST_LV,IF(C39&gt;=AW_LV,ST_AN,"!"))))</f>
        <v>Unzureichend</v>
      </c>
      <c r="C39" s="36">
        <f>COUNTIF(DATA04,YES)/(COUNTIF(DATA04,"&lt;&gt;")-COUNTIF(DATA04,ST_NZ))</f>
        <v>0</v>
      </c>
      <c r="D39" s="37" t="s">
        <v>86</v>
      </c>
    </row>
    <row r="40" spans="1:4" ht="15.75">
      <c r="A40" s="27"/>
      <c r="B40" s="34" t="s">
        <v>57</v>
      </c>
      <c r="C40" s="34" t="s">
        <v>0</v>
      </c>
      <c r="D40" s="49"/>
    </row>
    <row r="41" spans="1:4" ht="15.75">
      <c r="A41" s="27"/>
      <c r="B41" s="34" t="s">
        <v>58</v>
      </c>
      <c r="C41" s="34" t="s">
        <v>0</v>
      </c>
      <c r="D41" s="49"/>
    </row>
    <row r="42" spans="1:4" ht="15.75">
      <c r="A42" s="27"/>
      <c r="B42" s="34" t="s">
        <v>59</v>
      </c>
      <c r="C42" s="34" t="s">
        <v>0</v>
      </c>
      <c r="D42" s="49"/>
    </row>
    <row r="43" spans="1:4" ht="15.75">
      <c r="A43" s="27"/>
      <c r="B43" s="34" t="s">
        <v>60</v>
      </c>
      <c r="C43" s="34" t="s">
        <v>0</v>
      </c>
      <c r="D43" s="49"/>
    </row>
    <row r="44" spans="1:4" ht="15.75">
      <c r="A44" s="27"/>
      <c r="B44" s="34" t="s">
        <v>61</v>
      </c>
      <c r="C44" s="34" t="s">
        <v>0</v>
      </c>
      <c r="D44" s="49"/>
    </row>
    <row r="45" spans="1:4" ht="15.75">
      <c r="A45" s="27"/>
      <c r="B45" s="34" t="s">
        <v>62</v>
      </c>
      <c r="C45" s="34" t="s">
        <v>0</v>
      </c>
      <c r="D45" s="49"/>
    </row>
    <row r="46" spans="1:4" ht="15.75">
      <c r="A46" s="27"/>
      <c r="B46" s="34" t="s">
        <v>63</v>
      </c>
      <c r="C46" s="34" t="s">
        <v>0</v>
      </c>
      <c r="D46" s="49"/>
    </row>
    <row r="47" spans="1:4" ht="15.75">
      <c r="A47" s="27"/>
      <c r="B47" s="34" t="s">
        <v>35</v>
      </c>
      <c r="C47" s="34" t="s">
        <v>0</v>
      </c>
      <c r="D47" s="49"/>
    </row>
    <row r="48" spans="1:4" ht="15.75">
      <c r="A48" s="27"/>
      <c r="B48" s="34" t="s">
        <v>36</v>
      </c>
      <c r="C48" s="34" t="s">
        <v>0</v>
      </c>
      <c r="D48" s="49"/>
    </row>
    <row r="49" spans="1:4" ht="15.75">
      <c r="A49" s="27"/>
      <c r="B49" s="34" t="s">
        <v>37</v>
      </c>
      <c r="C49" s="34" t="s">
        <v>0</v>
      </c>
      <c r="D49" s="49"/>
    </row>
    <row r="50" spans="1:4" ht="15.75">
      <c r="A50" s="27"/>
      <c r="B50" s="34" t="s">
        <v>38</v>
      </c>
      <c r="C50" s="34" t="s">
        <v>0</v>
      </c>
      <c r="D50" s="49"/>
    </row>
    <row r="51" spans="1:4" ht="15.75">
      <c r="A51" s="27"/>
      <c r="B51" s="34" t="s">
        <v>39</v>
      </c>
      <c r="C51" s="34" t="s">
        <v>0</v>
      </c>
      <c r="D51" s="49"/>
    </row>
    <row r="52" spans="1:4" ht="15.75">
      <c r="A52" s="27"/>
      <c r="B52" s="34" t="s">
        <v>40</v>
      </c>
      <c r="C52" s="34" t="s">
        <v>0</v>
      </c>
      <c r="D52" s="49"/>
    </row>
    <row r="53" spans="1:4" ht="15.75">
      <c r="A53" s="27"/>
      <c r="B53" s="34" t="s">
        <v>41</v>
      </c>
      <c r="C53" s="34" t="s">
        <v>0</v>
      </c>
      <c r="D53" s="49"/>
    </row>
    <row r="54" spans="1:4" ht="15.75">
      <c r="A54" s="27"/>
      <c r="B54" s="34" t="s">
        <v>42</v>
      </c>
      <c r="C54" s="34" t="s">
        <v>0</v>
      </c>
      <c r="D54" s="49"/>
    </row>
    <row r="55" spans="1:4" ht="15.75">
      <c r="A55" s="27"/>
      <c r="B55" s="34" t="s">
        <v>43</v>
      </c>
      <c r="C55" s="34" t="s">
        <v>0</v>
      </c>
      <c r="D55" s="49"/>
    </row>
    <row r="56" spans="1:4" ht="15.75">
      <c r="A56" s="27"/>
      <c r="B56" s="34" t="s">
        <v>44</v>
      </c>
      <c r="C56" s="34" t="s">
        <v>0</v>
      </c>
      <c r="D56" s="49"/>
    </row>
    <row r="57" spans="1:4" ht="15.75">
      <c r="A57" s="28" t="s">
        <v>71</v>
      </c>
      <c r="B57" s="35" t="str">
        <f>IF(C57&lt;AW_Un,ST_UN,IF(AND(C57&gt;=AW_Un,C57&lt;AW_DV),ST_DV,IF(AND(C57&gt;=AW_DV,C57&lt;AW_LV),ST_LV,IF(C57&gt;=AW_LV,ST_AN,"!"))))</f>
        <v>Unzureichend</v>
      </c>
      <c r="C57" s="36">
        <f>COUNTIF(DATA05,YES)/(COUNTIF(DATA05,"&lt;&gt;")-COUNTIF(DATA05,ST_NZ))</f>
        <v>0</v>
      </c>
      <c r="D57" s="37" t="s">
        <v>86</v>
      </c>
    </row>
    <row r="58" spans="1:4" ht="15.75">
      <c r="A58" s="27"/>
      <c r="B58" s="34" t="s">
        <v>64</v>
      </c>
      <c r="C58" s="34" t="s">
        <v>0</v>
      </c>
      <c r="D58" s="49"/>
    </row>
    <row r="59" spans="1:4" ht="15.75">
      <c r="A59" s="27"/>
      <c r="B59" s="34" t="s">
        <v>65</v>
      </c>
      <c r="C59" s="34" t="s">
        <v>0</v>
      </c>
      <c r="D59" s="49"/>
    </row>
    <row r="60" spans="1:4" ht="15.75">
      <c r="A60" s="27"/>
      <c r="B60" s="34" t="s">
        <v>66</v>
      </c>
      <c r="C60" s="34" t="s">
        <v>0</v>
      </c>
      <c r="D60" s="49"/>
    </row>
    <row r="61" spans="1:4" ht="15.75">
      <c r="A61" s="27"/>
      <c r="B61" s="34" t="s">
        <v>67</v>
      </c>
      <c r="C61" s="34" t="s">
        <v>0</v>
      </c>
      <c r="D61" s="49"/>
    </row>
    <row r="62" spans="1:4" ht="15.75">
      <c r="A62" s="27"/>
      <c r="B62" s="34" t="s">
        <v>68</v>
      </c>
      <c r="C62" s="34" t="s">
        <v>0</v>
      </c>
      <c r="D62" s="49"/>
    </row>
    <row r="63" spans="1:4" ht="15.75">
      <c r="A63" s="27"/>
      <c r="B63" s="34" t="s">
        <v>69</v>
      </c>
      <c r="C63" s="34" t="s">
        <v>0</v>
      </c>
      <c r="D63" s="49"/>
    </row>
    <row r="64" spans="1:4" ht="15.75">
      <c r="A64" s="27"/>
      <c r="B64" s="34" t="s">
        <v>70</v>
      </c>
      <c r="C64" s="34" t="s">
        <v>0</v>
      </c>
      <c r="D64" s="49"/>
    </row>
    <row r="65" spans="1:4" ht="15.75">
      <c r="A65" s="27"/>
      <c r="B65" s="34" t="s">
        <v>50</v>
      </c>
      <c r="C65" s="34" t="s">
        <v>0</v>
      </c>
      <c r="D65" s="49"/>
    </row>
    <row r="66" spans="1:4" ht="15.75">
      <c r="A66" s="27"/>
      <c r="B66" s="34" t="s">
        <v>51</v>
      </c>
      <c r="C66" s="34" t="s">
        <v>0</v>
      </c>
      <c r="D66" s="49"/>
    </row>
    <row r="67" spans="1:4" ht="15.75">
      <c r="A67" s="27"/>
      <c r="B67" s="38" t="s">
        <v>52</v>
      </c>
      <c r="C67" s="38" t="s">
        <v>0</v>
      </c>
      <c r="D67" s="50"/>
    </row>
    <row r="68" spans="1:4" ht="31.5" customHeight="1">
      <c r="A68" s="44" t="s">
        <v>89</v>
      </c>
      <c r="B68" s="45"/>
      <c r="C68" s="45"/>
      <c r="D68" s="46"/>
    </row>
    <row r="69" spans="1:4" s="21" customFormat="1" ht="39.75" customHeight="1">
      <c r="A69" s="29" t="s">
        <v>84</v>
      </c>
      <c r="B69" s="22" t="s">
        <v>85</v>
      </c>
      <c r="C69" s="22"/>
      <c r="D69" s="30"/>
    </row>
    <row r="70" spans="1:4" s="21" customFormat="1" ht="15.75">
      <c r="A70" s="31"/>
      <c r="B70" s="39" t="s">
        <v>87</v>
      </c>
      <c r="C70" s="39"/>
      <c r="D70" s="40"/>
    </row>
    <row r="71" spans="1:4" s="21" customFormat="1" ht="15.75">
      <c r="A71" s="31"/>
      <c r="B71" s="51" t="s">
        <v>88</v>
      </c>
      <c r="C71" s="51"/>
      <c r="D71" s="52"/>
    </row>
    <row r="72" spans="1:4" s="21" customFormat="1" ht="15.75">
      <c r="A72" s="32"/>
      <c r="B72" s="53" t="s">
        <v>11</v>
      </c>
      <c r="C72" s="53"/>
      <c r="D72" s="54"/>
    </row>
  </sheetData>
  <sheetProtection sheet="1" objects="1" scenarios="1"/>
  <mergeCells count="10">
    <mergeCell ref="A1:D1"/>
    <mergeCell ref="A2:D2"/>
    <mergeCell ref="A3:D3"/>
    <mergeCell ref="A5:D5"/>
    <mergeCell ref="A4:D4"/>
    <mergeCell ref="A68:D68"/>
    <mergeCell ref="B69:D69"/>
    <mergeCell ref="B70:D70"/>
    <mergeCell ref="B72:D72"/>
    <mergeCell ref="B71:D71"/>
  </mergeCells>
  <conditionalFormatting sqref="B18 B6 B12 B39 B57">
    <cfRule type="expression" priority="1" dxfId="0" stopIfTrue="1">
      <formula>C6&gt;=0.9</formula>
    </cfRule>
    <cfRule type="expression" priority="2" dxfId="1" stopIfTrue="1">
      <formula>AND(C6&lt;0.9,C6&gt;=0.75)</formula>
    </cfRule>
    <cfRule type="expression" priority="3" dxfId="2" stopIfTrue="1">
      <formula>AND(C6&lt;0.75,C6&gt;0.5)</formula>
    </cfRule>
  </conditionalFormatting>
  <conditionalFormatting sqref="C6 C12 C18 C39 C57">
    <cfRule type="expression" priority="4" dxfId="0" stopIfTrue="1">
      <formula>C6&gt;=0.9</formula>
    </cfRule>
    <cfRule type="expression" priority="5" dxfId="1" stopIfTrue="1">
      <formula>AND(C6&lt;0.9,C6&gt;=0.75)</formula>
    </cfRule>
    <cfRule type="expression" priority="6" dxfId="2" stopIfTrue="1">
      <formula>AND(C6&lt;0.75,C6&gt;0.5)</formula>
    </cfRule>
  </conditionalFormatting>
  <dataValidations count="1">
    <dataValidation type="list" allowBlank="1" showInputMessage="1" showErrorMessage="1" sqref="C40:C56 C19:C38 C7:C11 C13:C17 C58:C67">
      <formula1>AW_LST</formula1>
    </dataValidation>
  </dataValidations>
  <hyperlinks>
    <hyperlink ref="A3:C3" location="Auswertung!A1" display="Bitte Auswahlboxen für Antworten verwenden/Diagramm auf Blatt Auswertung"/>
    <hyperlink ref="B72" r:id="rId1" display="www.daleth-datenschutz.de"/>
    <hyperlink ref="B69" r:id="rId2" display="http://bit.ly/1eYEUsM"/>
    <hyperlink ref="B71" r:id="rId3" display="kontakt@daleth-datenschutz.de"/>
    <hyperlink ref="B71:D71" r:id="rId4" display="kontakt@daleth-datenschutz.de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6"/>
  <headerFooter alignWithMargins="0">
    <oddHeader>&amp;C&amp;"Berlin Sans FB,Fett"&amp;9Daleth-Datenschutz</oddHeader>
    <oddFooter>&amp;L&amp;9&amp;F/&amp;A&amp;R&amp;9Seite &amp;P/&amp;N</oddFooter>
  </headerFooter>
  <rowBreaks count="2" manualBreakCount="2">
    <brk id="38" max="255" man="1"/>
    <brk id="72" max="25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A1" sqref="A1"/>
    </sheetView>
  </sheetViews>
  <sheetFormatPr defaultColWidth="11.421875" defaultRowHeight="15"/>
  <cols>
    <col min="1" max="1" width="8.7109375" style="62" customWidth="1"/>
    <col min="2" max="2" width="50.7109375" style="21" customWidth="1"/>
    <col min="3" max="3" width="10.140625" style="21" customWidth="1"/>
    <col min="4" max="16384" width="11.421875" style="21" customWidth="1"/>
  </cols>
  <sheetData>
    <row r="1" s="21" customFormat="1" ht="12.75"/>
    <row r="2" s="21" customFormat="1" ht="18">
      <c r="B2" s="57"/>
    </row>
    <row r="3" s="21" customFormat="1" ht="18">
      <c r="B3" s="58" t="s">
        <v>6</v>
      </c>
    </row>
    <row r="4" s="21" customFormat="1" ht="18">
      <c r="B4" s="59" t="s">
        <v>5</v>
      </c>
    </row>
    <row r="5" s="21" customFormat="1" ht="18">
      <c r="B5" s="59"/>
    </row>
    <row r="6" s="21" customFormat="1" ht="18">
      <c r="B6" s="59" t="s">
        <v>9</v>
      </c>
    </row>
    <row r="7" s="21" customFormat="1" ht="18">
      <c r="B7" s="59" t="s">
        <v>10</v>
      </c>
    </row>
    <row r="8" s="21" customFormat="1" ht="18">
      <c r="B8" s="59"/>
    </row>
    <row r="9" s="21" customFormat="1" ht="18">
      <c r="B9" s="59" t="s">
        <v>7</v>
      </c>
    </row>
    <row r="10" s="21" customFormat="1" ht="18">
      <c r="B10" s="60" t="s">
        <v>8</v>
      </c>
    </row>
    <row r="11" s="21" customFormat="1" ht="18">
      <c r="B11" s="60" t="s">
        <v>11</v>
      </c>
    </row>
    <row r="12" s="21" customFormat="1" ht="18">
      <c r="B12" s="59"/>
    </row>
    <row r="13" s="21" customFormat="1" ht="18">
      <c r="B13" s="58"/>
    </row>
    <row r="14" s="21" customFormat="1" ht="16.5" customHeight="1">
      <c r="B14" s="59"/>
    </row>
    <row r="15" s="21" customFormat="1" ht="18">
      <c r="B15" s="57"/>
    </row>
    <row r="16" s="21" customFormat="1" ht="12.75"/>
    <row r="17" ht="12.75">
      <c r="A17" s="21"/>
    </row>
    <row r="18" spans="1:3" s="3" customFormat="1" ht="12.75">
      <c r="A18" s="3" t="s">
        <v>91</v>
      </c>
      <c r="B18" s="3" t="s">
        <v>93</v>
      </c>
      <c r="C18" s="3" t="s">
        <v>92</v>
      </c>
    </row>
    <row r="19" spans="1:3" ht="12.75">
      <c r="A19" s="62" t="s">
        <v>94</v>
      </c>
      <c r="B19" s="21" t="s">
        <v>95</v>
      </c>
      <c r="C19" s="61">
        <v>41593</v>
      </c>
    </row>
    <row r="20" spans="1:3" ht="12.75">
      <c r="A20" s="62" t="s">
        <v>96</v>
      </c>
      <c r="B20" s="21" t="s">
        <v>97</v>
      </c>
      <c r="C20" s="61">
        <v>41754</v>
      </c>
    </row>
  </sheetData>
  <hyperlinks>
    <hyperlink ref="B10" r:id="rId1" display="Email"/>
    <hyperlink ref="B11" r:id="rId2" display="www.daleth-datenschutz.de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E6" sqref="E6"/>
    </sheetView>
  </sheetViews>
  <sheetFormatPr defaultColWidth="11.421875" defaultRowHeight="15"/>
  <cols>
    <col min="1" max="1" width="4.7109375" style="0" customWidth="1"/>
    <col min="2" max="2" width="16.8515625" style="0" customWidth="1"/>
    <col min="3" max="12" width="10.7109375" style="0" customWidth="1"/>
  </cols>
  <sheetData>
    <row r="1" ht="15">
      <c r="B1" t="s">
        <v>0</v>
      </c>
    </row>
    <row r="2" ht="15">
      <c r="B2" t="s">
        <v>28</v>
      </c>
    </row>
    <row r="3" ht="15">
      <c r="B3" t="s">
        <v>1</v>
      </c>
    </row>
    <row r="4" ht="15">
      <c r="B4" t="s">
        <v>2</v>
      </c>
    </row>
    <row r="5" spans="5:7" ht="15">
      <c r="E5" t="s">
        <v>72</v>
      </c>
      <c r="F5" t="s">
        <v>72</v>
      </c>
      <c r="G5" t="s">
        <v>73</v>
      </c>
    </row>
    <row r="6" spans="5:7" ht="15">
      <c r="E6">
        <v>0.5</v>
      </c>
      <c r="F6">
        <v>0.75</v>
      </c>
      <c r="G6">
        <v>0.9</v>
      </c>
    </row>
    <row r="7" spans="1:12" s="17" customFormat="1" ht="25.5">
      <c r="A7" s="13"/>
      <c r="B7" s="14" t="s">
        <v>4</v>
      </c>
      <c r="C7" s="15" t="s">
        <v>14</v>
      </c>
      <c r="D7" s="16" t="s">
        <v>3</v>
      </c>
      <c r="E7" s="16" t="s">
        <v>12</v>
      </c>
      <c r="F7" s="16" t="s">
        <v>30</v>
      </c>
      <c r="G7" s="16" t="s">
        <v>29</v>
      </c>
      <c r="H7" s="16" t="s">
        <v>13</v>
      </c>
      <c r="I7" s="18" t="str">
        <f>B1</f>
        <v>keine Angabe</v>
      </c>
      <c r="J7" s="18" t="s">
        <v>28</v>
      </c>
      <c r="K7" s="18" t="str">
        <f>B3</f>
        <v>JA</v>
      </c>
      <c r="L7" s="18" t="str">
        <f>B4</f>
        <v>NEIN</v>
      </c>
    </row>
    <row r="8" spans="1:12" ht="15">
      <c r="A8" s="4">
        <v>1</v>
      </c>
      <c r="B8" s="10" t="str">
        <f>Fragen!A6</f>
        <v>Netzwerk</v>
      </c>
      <c r="C8" s="8">
        <f>IF(D8&gt;0,K8/D8*100,0)</f>
        <v>0</v>
      </c>
      <c r="D8" s="5">
        <f>K8+L8+I8</f>
        <v>5</v>
      </c>
      <c r="E8" s="5">
        <f>$E$6*100</f>
        <v>50</v>
      </c>
      <c r="F8" s="5">
        <f>$F$6*100</f>
        <v>75</v>
      </c>
      <c r="G8" s="5">
        <f>$G$6*100</f>
        <v>90</v>
      </c>
      <c r="H8" s="11">
        <v>100</v>
      </c>
      <c r="I8" s="19">
        <f>COUNTIF(DATA01,Daten!I$7)</f>
        <v>5</v>
      </c>
      <c r="J8" s="19">
        <f>COUNTIF(DATA01,Daten!J$7)</f>
        <v>0</v>
      </c>
      <c r="K8" s="19">
        <f>COUNTIF(DATA01,Daten!K$7)</f>
        <v>0</v>
      </c>
      <c r="L8" s="19">
        <f>COUNTIF(DATA01,Daten!L$7)</f>
        <v>0</v>
      </c>
    </row>
    <row r="9" spans="1:12" ht="15">
      <c r="A9" s="4">
        <v>2</v>
      </c>
      <c r="B9" s="10" t="str">
        <f>Fragen!A12</f>
        <v>Computer </v>
      </c>
      <c r="C9" s="8">
        <f>IF(D9&gt;0,K9/D9*100,0)</f>
        <v>0</v>
      </c>
      <c r="D9" s="5">
        <f>K9+L9+I9</f>
        <v>5</v>
      </c>
      <c r="E9" s="5">
        <f>$E$6*100</f>
        <v>50</v>
      </c>
      <c r="F9" s="5">
        <f>$F$6*100</f>
        <v>75</v>
      </c>
      <c r="G9" s="5">
        <f>$G$6*100</f>
        <v>90</v>
      </c>
      <c r="H9" s="11">
        <v>100</v>
      </c>
      <c r="I9" s="19">
        <f>COUNTIF(DATA02,Daten!I$7)</f>
        <v>5</v>
      </c>
      <c r="J9" s="19">
        <f>COUNTIF(DATA02,Daten!J$7)</f>
        <v>0</v>
      </c>
      <c r="K9" s="19">
        <f>COUNTIF(DATA02,Daten!K$7)</f>
        <v>0</v>
      </c>
      <c r="L9" s="19">
        <f>COUNTIF(DATA02,Daten!L$7)</f>
        <v>0</v>
      </c>
    </row>
    <row r="10" spans="1:12" ht="15">
      <c r="A10" s="4">
        <v>3</v>
      </c>
      <c r="B10" s="10" t="str">
        <f>Fragen!A18</f>
        <v>Kommunikation</v>
      </c>
      <c r="C10" s="8">
        <f>IF(D10&gt;0,K10/D10*100,0)</f>
        <v>0</v>
      </c>
      <c r="D10" s="5">
        <f>K10+L10+I10</f>
        <v>20</v>
      </c>
      <c r="E10" s="5">
        <f>$E$6*100</f>
        <v>50</v>
      </c>
      <c r="F10" s="5">
        <f>$F$6*100</f>
        <v>75</v>
      </c>
      <c r="G10" s="5">
        <f>$G$6*100</f>
        <v>90</v>
      </c>
      <c r="H10" s="11">
        <v>100</v>
      </c>
      <c r="I10" s="19">
        <f>COUNTIF(DATA03,Daten!I$7)</f>
        <v>20</v>
      </c>
      <c r="J10" s="19">
        <f>COUNTIF(DATA03,Daten!J$7)</f>
        <v>0</v>
      </c>
      <c r="K10" s="19">
        <f>COUNTIF(DATA03,Daten!K$7)</f>
        <v>0</v>
      </c>
      <c r="L10" s="19">
        <f>COUNTIF(DATA03,Daten!L$7)</f>
        <v>0</v>
      </c>
    </row>
    <row r="11" spans="1:12" ht="15">
      <c r="A11" s="4">
        <v>4</v>
      </c>
      <c r="B11" s="10" t="str">
        <f>Fragen!A39</f>
        <v>Kommerz</v>
      </c>
      <c r="C11" s="8">
        <f>IF(D11&gt;0,K11/D11*100,0)</f>
        <v>0</v>
      </c>
      <c r="D11" s="5">
        <f>K11+L11+I11</f>
        <v>17</v>
      </c>
      <c r="E11" s="5">
        <f>$E$6*100</f>
        <v>50</v>
      </c>
      <c r="F11" s="5">
        <f>$F$6*100</f>
        <v>75</v>
      </c>
      <c r="G11" s="5">
        <f>$G$6*100</f>
        <v>90</v>
      </c>
      <c r="H11" s="11">
        <v>100</v>
      </c>
      <c r="I11" s="19">
        <f>COUNTIF(DATA04,Daten!I$7)</f>
        <v>17</v>
      </c>
      <c r="J11" s="19">
        <f>COUNTIF(DATA04,Daten!J$7)</f>
        <v>0</v>
      </c>
      <c r="K11" s="19">
        <f>COUNTIF(DATA04,Daten!K$7)</f>
        <v>0</v>
      </c>
      <c r="L11" s="19">
        <f>COUNTIF(DATA04,Daten!L$7)</f>
        <v>0</v>
      </c>
    </row>
    <row r="12" spans="1:12" ht="15">
      <c r="A12" s="4">
        <v>5</v>
      </c>
      <c r="B12" s="10" t="str">
        <f>Fragen!A57</f>
        <v>Webseiten</v>
      </c>
      <c r="C12" s="8">
        <f>IF(D12&gt;0,K12/D12*100,0)</f>
        <v>0</v>
      </c>
      <c r="D12" s="5">
        <f>K12+L12+I12</f>
        <v>10</v>
      </c>
      <c r="E12" s="5">
        <f>$E$6*100</f>
        <v>50</v>
      </c>
      <c r="F12" s="5">
        <f>$F$6*100</f>
        <v>75</v>
      </c>
      <c r="G12" s="5">
        <f>$G$6*100</f>
        <v>90</v>
      </c>
      <c r="H12" s="11">
        <v>100</v>
      </c>
      <c r="I12" s="19">
        <f>COUNTIF(DATA05,Daten!I$7)</f>
        <v>10</v>
      </c>
      <c r="J12" s="19">
        <f>COUNTIF(DATA05,Daten!J$7)</f>
        <v>0</v>
      </c>
      <c r="K12" s="19">
        <f>COUNTIF(DATA05,Daten!K$7)</f>
        <v>0</v>
      </c>
      <c r="L12" s="19">
        <f>COUNTIF(DATA05,Daten!L$7)</f>
        <v>0</v>
      </c>
    </row>
    <row r="13" spans="1:12" ht="15">
      <c r="A13" s="6"/>
      <c r="B13" s="7"/>
      <c r="C13" s="7"/>
      <c r="D13" s="9">
        <f>SUM(D8:D12)</f>
        <v>57</v>
      </c>
      <c r="E13" s="9">
        <f>SUM(E8:E12)</f>
        <v>250</v>
      </c>
      <c r="F13" s="9">
        <f>SUM(F8:F12)</f>
        <v>375</v>
      </c>
      <c r="G13" s="9">
        <f>SUM(G8:G12)</f>
        <v>450</v>
      </c>
      <c r="H13" s="9">
        <f>SUM(H8:H12)</f>
        <v>500</v>
      </c>
      <c r="I13" s="20"/>
      <c r="J13" s="20"/>
      <c r="K13" s="20"/>
      <c r="L13" s="20"/>
    </row>
    <row r="14" spans="1:8" ht="15">
      <c r="A14" s="3"/>
      <c r="D14" s="2"/>
      <c r="E14" s="2"/>
      <c r="F14" s="2"/>
      <c r="G14" s="2"/>
      <c r="H14" s="2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Dahms</dc:creator>
  <cp:keywords/>
  <dc:description/>
  <cp:lastModifiedBy>ddd</cp:lastModifiedBy>
  <cp:lastPrinted>2014-04-25T12:38:20Z</cp:lastPrinted>
  <dcterms:created xsi:type="dcterms:W3CDTF">2013-07-10T10:42:56Z</dcterms:created>
  <dcterms:modified xsi:type="dcterms:W3CDTF">2014-04-25T12:40:01Z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